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4745" windowHeight="8385"/>
  </bookViews>
  <sheets>
    <sheet name="Schwellenwerte Alarmstufen" sheetId="3" r:id="rId1"/>
    <sheet name="örtlicher Einsatzfall" sheetId="2" r:id="rId2"/>
  </sheets>
  <calcPr calcId="145621"/>
</workbook>
</file>

<file path=xl/calcChain.xml><?xml version="1.0" encoding="utf-8"?>
<calcChain xmlns="http://schemas.openxmlformats.org/spreadsheetml/2006/main">
  <c r="D6" i="3" l="1"/>
  <c r="C17" i="3"/>
  <c r="C18" i="2"/>
  <c r="C19" i="2"/>
  <c r="C16" i="3"/>
  <c r="C19" i="3"/>
  <c r="C18" i="3"/>
  <c r="B19" i="3" s="1"/>
  <c r="B18" i="3"/>
  <c r="C21" i="2"/>
  <c r="G16" i="2"/>
  <c r="E17" i="3"/>
  <c r="C20" i="2"/>
  <c r="G22" i="2" s="1"/>
  <c r="G18" i="2" s="1"/>
  <c r="B20" i="3"/>
  <c r="G19" i="3"/>
  <c r="F20" i="3" s="1"/>
  <c r="G18" i="3"/>
  <c r="G17" i="3"/>
  <c r="F18" i="3" s="1"/>
  <c r="D18" i="3"/>
  <c r="E18" i="3"/>
  <c r="D19" i="3" s="1"/>
  <c r="E19" i="3"/>
  <c r="D20" i="3" s="1"/>
  <c r="B17" i="3"/>
  <c r="F19" i="3"/>
</calcChain>
</file>

<file path=xl/sharedStrings.xml><?xml version="1.0" encoding="utf-8"?>
<sst xmlns="http://schemas.openxmlformats.org/spreadsheetml/2006/main" count="45" uniqueCount="34">
  <si>
    <t>SEG San</t>
  </si>
  <si>
    <t>SEG B</t>
  </si>
  <si>
    <t>SEG V</t>
  </si>
  <si>
    <t>Alarmstufe</t>
  </si>
  <si>
    <t>Verletzte</t>
  </si>
  <si>
    <t>zu betreuende Personen</t>
  </si>
  <si>
    <t>zu versorgende Personen</t>
  </si>
  <si>
    <t>psychologisch nachzuversorgende Personen</t>
  </si>
  <si>
    <t>Anzahl</t>
  </si>
  <si>
    <t>Einheiten SEG-San in Bereitstellung</t>
  </si>
  <si>
    <t>KTW</t>
  </si>
  <si>
    <t>RTW</t>
  </si>
  <si>
    <t>Zwischenergebnis</t>
  </si>
  <si>
    <t>Allgemeine Angaben</t>
  </si>
  <si>
    <t>(Verfügbare Einheiten)</t>
  </si>
  <si>
    <t>Einsatzspezifische Angaben</t>
  </si>
  <si>
    <t>(betroffene Personen und Einheiten in Bereitstellung)</t>
  </si>
  <si>
    <t>BERECHNUNG DER ALARMSTUFEN</t>
  </si>
  <si>
    <t>Sonderfall nach  Fußnote 32</t>
  </si>
  <si>
    <t>Verfügbare Einheiten</t>
  </si>
  <si>
    <t>SEG-San</t>
  </si>
  <si>
    <t>SEG-B</t>
  </si>
  <si>
    <t>SEG-V</t>
  </si>
  <si>
    <t>von</t>
  </si>
  <si>
    <t>bis</t>
  </si>
  <si>
    <t>verletzte Personen</t>
  </si>
  <si>
    <t>GW-San</t>
  </si>
  <si>
    <t>psychologisch zu betreuende Personen</t>
  </si>
  <si>
    <t>Schwellenwerte Alarmstufen</t>
  </si>
  <si>
    <t>(Bei den SEG-Einheiten: Einsatzmittel des Landkreises / der kreisfreien Stadt und bei Vorliegen einer vertraglichen Regelung auch die Einsatzmittel der Kommune, mit der die vertragl. Regelung besteht)</t>
  </si>
  <si>
    <t>Alarmierung OrgL/LNA</t>
  </si>
  <si>
    <t xml:space="preserve">Rettungsmittel (RTW, Notfall-KTW mit 24h-Besetzung) </t>
  </si>
  <si>
    <t>schwerverletzten Personen</t>
  </si>
  <si>
    <t>LNA und OrgL müssen spätestens alarmiert werden 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</si>
</sst>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u/>
      <sz val="14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/>
    <xf numFmtId="0" fontId="5" fillId="3" borderId="0" xfId="0" applyFont="1" applyFill="1"/>
    <xf numFmtId="0" fontId="0" fillId="3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4" borderId="1" xfId="0" applyFill="1" applyBorder="1" applyProtection="1">
      <protection locked="0"/>
    </xf>
    <xf numFmtId="0" fontId="6" fillId="3" borderId="0" xfId="0" applyFont="1" applyFill="1"/>
    <xf numFmtId="0" fontId="0" fillId="3" borderId="1" xfId="0" applyFill="1" applyBorder="1"/>
    <xf numFmtId="1" fontId="0" fillId="3" borderId="1" xfId="0" applyNumberFormat="1" applyFill="1" applyBorder="1"/>
    <xf numFmtId="0" fontId="2" fillId="4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5" borderId="0" xfId="0" applyFill="1"/>
    <xf numFmtId="0" fontId="7" fillId="5" borderId="0" xfId="0" applyFont="1" applyFill="1"/>
    <xf numFmtId="0" fontId="8" fillId="5" borderId="0" xfId="0" applyFont="1" applyFill="1"/>
    <xf numFmtId="0" fontId="2" fillId="3" borderId="0" xfId="0" applyFont="1" applyFill="1" applyBorder="1"/>
    <xf numFmtId="0" fontId="0" fillId="3" borderId="0" xfId="0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2" fillId="2" borderId="0" xfId="0" applyFont="1" applyFill="1"/>
    <xf numFmtId="0" fontId="2" fillId="4" borderId="0" xfId="0" applyFont="1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2" fillId="3" borderId="6" xfId="0" applyFont="1" applyFill="1" applyBorder="1" applyAlignment="1"/>
    <xf numFmtId="0" fontId="0" fillId="3" borderId="7" xfId="0" applyFill="1" applyBorder="1" applyAlignment="1"/>
    <xf numFmtId="0" fontId="4" fillId="3" borderId="0" xfId="0" applyFont="1" applyFill="1" applyAlignment="1"/>
    <xf numFmtId="0" fontId="0" fillId="3" borderId="0" xfId="0" applyFill="1" applyAlignment="1"/>
    <xf numFmtId="0" fontId="2" fillId="3" borderId="0" xfId="0" applyFont="1" applyFill="1" applyAlignment="1"/>
    <xf numFmtId="0" fontId="0" fillId="3" borderId="8" xfId="0" applyFill="1" applyBorder="1" applyAlignment="1"/>
    <xf numFmtId="0" fontId="0" fillId="3" borderId="9" xfId="0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7" sqref="B7"/>
    </sheetView>
  </sheetViews>
  <sheetFormatPr baseColWidth="10" defaultRowHeight="12.75" x14ac:dyDescent="0.2"/>
  <cols>
    <col min="1" max="1" width="25.7109375" style="3" bestFit="1" customWidth="1"/>
    <col min="2" max="16384" width="11.42578125" style="3"/>
  </cols>
  <sheetData>
    <row r="1" spans="1:11" ht="34.5" customHeight="1" x14ac:dyDescent="0.25">
      <c r="A1" s="8" t="s">
        <v>19</v>
      </c>
      <c r="B1" s="8"/>
      <c r="C1" s="23" t="s">
        <v>29</v>
      </c>
      <c r="D1" s="24"/>
      <c r="E1" s="24"/>
      <c r="F1" s="24"/>
      <c r="G1" s="24"/>
      <c r="H1" s="24"/>
      <c r="I1" s="24"/>
      <c r="J1" s="24"/>
      <c r="K1" s="24"/>
    </row>
    <row r="3" spans="1:11" ht="47.25" x14ac:dyDescent="0.25">
      <c r="A3" s="12" t="s">
        <v>31</v>
      </c>
      <c r="B3" s="11"/>
    </row>
    <row r="4" spans="1:11" ht="15.75" x14ac:dyDescent="0.25">
      <c r="A4" s="6" t="s">
        <v>20</v>
      </c>
      <c r="B4" s="11"/>
    </row>
    <row r="5" spans="1:11" ht="15.75" x14ac:dyDescent="0.25">
      <c r="A5" s="6" t="s">
        <v>21</v>
      </c>
      <c r="B5" s="11"/>
      <c r="D5" s="21" t="s">
        <v>33</v>
      </c>
      <c r="E5" s="22"/>
      <c r="F5" s="22"/>
      <c r="G5" s="22"/>
      <c r="H5" s="21"/>
      <c r="I5" s="22"/>
    </row>
    <row r="6" spans="1:11" ht="15.75" x14ac:dyDescent="0.25">
      <c r="A6" s="6" t="s">
        <v>22</v>
      </c>
      <c r="B6" s="11"/>
      <c r="D6" s="20">
        <f>IF(B3&lt;=5,4,IF(B3&lt;=9,5,6))</f>
        <v>4</v>
      </c>
      <c r="E6" s="21" t="s">
        <v>32</v>
      </c>
      <c r="F6" s="22"/>
      <c r="G6" s="21"/>
      <c r="H6" s="21"/>
      <c r="I6" s="22"/>
    </row>
    <row r="7" spans="1:11" ht="15.75" x14ac:dyDescent="0.25">
      <c r="A7" s="16"/>
      <c r="B7" s="18"/>
      <c r="C7" s="17"/>
    </row>
    <row r="11" spans="1:11" ht="18" x14ac:dyDescent="0.25">
      <c r="A11" s="8" t="s">
        <v>28</v>
      </c>
    </row>
    <row r="13" spans="1:11" x14ac:dyDescent="0.2">
      <c r="A13" s="30" t="s">
        <v>3</v>
      </c>
      <c r="B13" s="26" t="s">
        <v>25</v>
      </c>
      <c r="C13" s="27"/>
      <c r="D13" s="26" t="s">
        <v>5</v>
      </c>
      <c r="E13" s="27"/>
      <c r="F13" s="26" t="s">
        <v>6</v>
      </c>
      <c r="G13" s="27"/>
      <c r="H13" s="26" t="s">
        <v>27</v>
      </c>
      <c r="I13" s="27"/>
    </row>
    <row r="14" spans="1:11" ht="33" customHeight="1" x14ac:dyDescent="0.2">
      <c r="A14" s="31"/>
      <c r="B14" s="28"/>
      <c r="C14" s="29"/>
      <c r="D14" s="28"/>
      <c r="E14" s="29"/>
      <c r="F14" s="28"/>
      <c r="G14" s="29"/>
      <c r="H14" s="28"/>
      <c r="I14" s="29"/>
    </row>
    <row r="15" spans="1:11" x14ac:dyDescent="0.2">
      <c r="A15" s="9"/>
      <c r="B15" s="9" t="s">
        <v>23</v>
      </c>
      <c r="C15" s="9" t="s">
        <v>24</v>
      </c>
      <c r="D15" s="9" t="s">
        <v>23</v>
      </c>
      <c r="E15" s="9" t="s">
        <v>24</v>
      </c>
      <c r="F15" s="9" t="s">
        <v>23</v>
      </c>
      <c r="G15" s="9" t="s">
        <v>24</v>
      </c>
      <c r="H15" s="9" t="s">
        <v>23</v>
      </c>
      <c r="I15" s="9" t="s">
        <v>24</v>
      </c>
    </row>
    <row r="16" spans="1:11" x14ac:dyDescent="0.2">
      <c r="A16" s="9">
        <v>1</v>
      </c>
      <c r="B16" s="10">
        <v>1</v>
      </c>
      <c r="C16" s="10">
        <f>IF(0.9*B3/3&lt;2,1,0.9*B3/3)</f>
        <v>1</v>
      </c>
      <c r="D16" s="10"/>
      <c r="E16" s="10"/>
      <c r="F16" s="10"/>
      <c r="G16" s="10"/>
      <c r="H16" s="10"/>
      <c r="I16" s="10"/>
    </row>
    <row r="17" spans="1:9" x14ac:dyDescent="0.2">
      <c r="A17" s="9">
        <v>2</v>
      </c>
      <c r="B17" s="10">
        <f>C16+1</f>
        <v>2</v>
      </c>
      <c r="C17" s="10">
        <f>IF(0.9*B3*2/3&gt;3,0.9*B3*2/3,3)</f>
        <v>3</v>
      </c>
      <c r="D17" s="10">
        <v>4</v>
      </c>
      <c r="E17" s="10">
        <f>IF(B5="",0,8)</f>
        <v>0</v>
      </c>
      <c r="F17" s="10">
        <v>50</v>
      </c>
      <c r="G17" s="10">
        <f>IF(B6="",0,100)</f>
        <v>0</v>
      </c>
      <c r="H17" s="10">
        <v>1</v>
      </c>
      <c r="I17" s="10">
        <v>10</v>
      </c>
    </row>
    <row r="18" spans="1:9" x14ac:dyDescent="0.2">
      <c r="A18" s="9">
        <v>3</v>
      </c>
      <c r="B18" s="10">
        <f>C17+1</f>
        <v>4</v>
      </c>
      <c r="C18" s="10">
        <f>0.9*(B3*2/3+15*2/3*B4)</f>
        <v>0</v>
      </c>
      <c r="D18" s="10">
        <f>E17+1</f>
        <v>1</v>
      </c>
      <c r="E18" s="10">
        <f>IF(B5="",0,50)</f>
        <v>0</v>
      </c>
      <c r="F18" s="10">
        <f>G17+1</f>
        <v>1</v>
      </c>
      <c r="G18" s="10">
        <f>IF(B6="",0,250)</f>
        <v>0</v>
      </c>
      <c r="H18" s="10">
        <v>11</v>
      </c>
      <c r="I18" s="10">
        <v>50</v>
      </c>
    </row>
    <row r="19" spans="1:9" x14ac:dyDescent="0.2">
      <c r="A19" s="9">
        <v>4</v>
      </c>
      <c r="B19" s="10">
        <f>C18+1</f>
        <v>1</v>
      </c>
      <c r="C19" s="10">
        <f>(3/4*B3+15*B4)*0.9</f>
        <v>0</v>
      </c>
      <c r="D19" s="10">
        <f>E18+1</f>
        <v>1</v>
      </c>
      <c r="E19" s="10">
        <f>IF(B5="",0,100)</f>
        <v>0</v>
      </c>
      <c r="F19" s="10">
        <f>G18+1</f>
        <v>1</v>
      </c>
      <c r="G19" s="10">
        <f>IF(B6="",0,500)</f>
        <v>0</v>
      </c>
      <c r="H19" s="10">
        <v>51</v>
      </c>
      <c r="I19" s="10">
        <v>100</v>
      </c>
    </row>
    <row r="20" spans="1:9" x14ac:dyDescent="0.2">
      <c r="A20" s="9">
        <v>5</v>
      </c>
      <c r="B20" s="10">
        <f>C19+1</f>
        <v>1</v>
      </c>
      <c r="C20" s="10"/>
      <c r="D20" s="10">
        <f>E19+1</f>
        <v>1</v>
      </c>
      <c r="E20" s="10"/>
      <c r="F20" s="10">
        <f>G19+1</f>
        <v>1</v>
      </c>
      <c r="G20" s="10"/>
      <c r="H20" s="10">
        <v>101</v>
      </c>
      <c r="I20" s="10"/>
    </row>
    <row r="23" spans="1:9" ht="45.75" customHeight="1" x14ac:dyDescent="0.25">
      <c r="A23" s="25"/>
      <c r="B23" s="23"/>
      <c r="C23" s="23"/>
      <c r="D23" s="23"/>
      <c r="E23" s="23"/>
      <c r="F23" s="23"/>
      <c r="G23" s="23"/>
      <c r="H23" s="23"/>
      <c r="I23" s="23"/>
    </row>
  </sheetData>
  <sheetProtection password="C7E6" sheet="1" objects="1" scenarios="1" selectLockedCells="1"/>
  <mergeCells count="7">
    <mergeCell ref="C1:K1"/>
    <mergeCell ref="A23:I23"/>
    <mergeCell ref="H13:I14"/>
    <mergeCell ref="A13:A14"/>
    <mergeCell ref="B13:C14"/>
    <mergeCell ref="D13:E14"/>
    <mergeCell ref="F13:G14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B18" sqref="B18"/>
    </sheetView>
  </sheetViews>
  <sheetFormatPr baseColWidth="10" defaultRowHeight="12.75" x14ac:dyDescent="0.2"/>
  <cols>
    <col min="1" max="1" width="30" style="3" bestFit="1" customWidth="1"/>
    <col min="2" max="2" width="12.5703125" style="3" customWidth="1"/>
    <col min="3" max="5" width="11.42578125" style="3"/>
    <col min="6" max="6" width="22.7109375" style="3" customWidth="1"/>
    <col min="7" max="16384" width="11.42578125" style="3"/>
  </cols>
  <sheetData>
    <row r="1" spans="1:11" ht="26.25" x14ac:dyDescent="0.4">
      <c r="A1" s="2" t="s">
        <v>17</v>
      </c>
      <c r="J1" s="4"/>
      <c r="K1" s="4"/>
    </row>
    <row r="4" spans="1:11" ht="18" x14ac:dyDescent="0.25">
      <c r="A4" s="32" t="s">
        <v>13</v>
      </c>
      <c r="B4" s="33"/>
    </row>
    <row r="5" spans="1:11" ht="15.75" x14ac:dyDescent="0.25">
      <c r="A5" s="34" t="s">
        <v>14</v>
      </c>
      <c r="B5" s="33"/>
    </row>
    <row r="7" spans="1:11" ht="47.25" x14ac:dyDescent="0.25">
      <c r="A7" s="12" t="s">
        <v>31</v>
      </c>
      <c r="B7" s="7"/>
      <c r="F7" s="4" t="s">
        <v>18</v>
      </c>
    </row>
    <row r="8" spans="1:11" ht="15.75" x14ac:dyDescent="0.25">
      <c r="A8" s="6" t="s">
        <v>0</v>
      </c>
      <c r="B8" s="7"/>
    </row>
    <row r="9" spans="1:11" ht="15.75" x14ac:dyDescent="0.25">
      <c r="A9" s="6" t="s">
        <v>1</v>
      </c>
      <c r="B9" s="7"/>
      <c r="F9" s="25" t="s">
        <v>9</v>
      </c>
      <c r="G9" s="23"/>
    </row>
    <row r="10" spans="1:11" ht="15.75" x14ac:dyDescent="0.25">
      <c r="A10" s="6" t="s">
        <v>2</v>
      </c>
      <c r="B10" s="7"/>
      <c r="F10" s="23"/>
      <c r="G10" s="23"/>
    </row>
    <row r="11" spans="1:11" ht="15.75" x14ac:dyDescent="0.25">
      <c r="A11" s="16"/>
      <c r="B11" s="19"/>
      <c r="F11" s="6" t="s">
        <v>10</v>
      </c>
      <c r="G11" s="7"/>
    </row>
    <row r="12" spans="1:11" ht="15.75" x14ac:dyDescent="0.25">
      <c r="F12" s="6" t="s">
        <v>11</v>
      </c>
      <c r="G12" s="7"/>
    </row>
    <row r="13" spans="1:11" ht="15.75" x14ac:dyDescent="0.25">
      <c r="F13" s="6" t="s">
        <v>26</v>
      </c>
      <c r="G13" s="7"/>
    </row>
    <row r="14" spans="1:11" ht="18" x14ac:dyDescent="0.25">
      <c r="A14" s="32" t="s">
        <v>15</v>
      </c>
      <c r="B14" s="33"/>
      <c r="C14" s="33"/>
    </row>
    <row r="15" spans="1:11" ht="15.75" x14ac:dyDescent="0.25">
      <c r="A15" s="34" t="s">
        <v>16</v>
      </c>
      <c r="B15" s="33"/>
      <c r="C15" s="33"/>
      <c r="D15" s="33"/>
    </row>
    <row r="16" spans="1:11" ht="15.75" x14ac:dyDescent="0.25">
      <c r="F16" s="4" t="s">
        <v>12</v>
      </c>
      <c r="G16" s="3">
        <f>IF(G13=1,3,IF(SUM(G11:G12)&gt;0,2,0))</f>
        <v>0</v>
      </c>
    </row>
    <row r="17" spans="1:9" ht="15.75" x14ac:dyDescent="0.25">
      <c r="B17" s="4" t="s">
        <v>8</v>
      </c>
      <c r="C17" s="4" t="s">
        <v>12</v>
      </c>
      <c r="E17" s="4"/>
    </row>
    <row r="18" spans="1:9" ht="15.75" x14ac:dyDescent="0.25">
      <c r="A18" s="6" t="s">
        <v>4</v>
      </c>
      <c r="B18" s="7"/>
      <c r="C18" s="35">
        <f>IF(B18=0,0,IF(OR(B18=1,B18&lt;=1/3*B7*0.9),1,IF(AND(B18&gt;2,B18&lt;=2/3*B7*0.9),2,IF(AND(B18&gt;3,B18&lt;='örtlicher Einsatzfall'!B7*2/3*0.9+2/3*15*'örtlicher Einsatzfall'!B8*0.9),3,IF(AND(B18&gt;4,B18&lt;=3/4*0.9*'örtlicher Einsatzfall'!B7+15*'örtlicher Einsatzfall'!B8*0.9),4,IF(B18&gt;4,5,2))))))</f>
        <v>0</v>
      </c>
      <c r="D18" s="36"/>
      <c r="F18" s="25" t="s">
        <v>30</v>
      </c>
      <c r="G18" s="15" t="str">
        <f>IF(G22&gt;=3,"zwingend erforderlich",IF(AND(B7&gt;=9,B18&gt;=6),"zwingend erforderlich","auf Anforderung der EL"))</f>
        <v>auf Anforderung der EL</v>
      </c>
      <c r="H18" s="13"/>
      <c r="I18" s="14"/>
    </row>
    <row r="19" spans="1:9" ht="15.75" x14ac:dyDescent="0.25">
      <c r="A19" s="6" t="s">
        <v>5</v>
      </c>
      <c r="B19" s="7"/>
      <c r="C19" s="35">
        <f>IF(B19&lt;=3,0,IF('örtlicher Einsatzfall'!B19&lt;=10,2,IF('örtlicher Einsatzfall'!B19&lt;=50,3,IF(B19&lt;=2*50,4,5))))</f>
        <v>0</v>
      </c>
      <c r="D19" s="36"/>
      <c r="F19" s="24"/>
    </row>
    <row r="20" spans="1:9" ht="15.75" x14ac:dyDescent="0.25">
      <c r="A20" s="6" t="s">
        <v>6</v>
      </c>
      <c r="B20" s="7"/>
      <c r="C20" s="35">
        <f>IF(B20&lt;50,0,IF(B20&lt;=100,2,IF(B20&lt;=250,3,IF(B20&lt;=2*250,4,5))))</f>
        <v>0</v>
      </c>
      <c r="D20" s="36"/>
    </row>
    <row r="21" spans="1:9" ht="47.25" x14ac:dyDescent="0.25">
      <c r="A21" s="5" t="s">
        <v>7</v>
      </c>
      <c r="B21" s="7"/>
      <c r="C21" s="35">
        <f>IF(B21=0,0,IF(B21&lt;=10,2,IF(B21&lt;=50,3,IF(B21&lt;=100,4,5))))</f>
        <v>0</v>
      </c>
      <c r="D21" s="36"/>
    </row>
    <row r="22" spans="1:9" ht="15.75" x14ac:dyDescent="0.25">
      <c r="F22" s="4" t="s">
        <v>3</v>
      </c>
      <c r="G22" s="1">
        <f>MAX(C18:C21,G16)</f>
        <v>0</v>
      </c>
    </row>
  </sheetData>
  <sheetProtection password="C7E6" sheet="1" objects="1" scenarios="1" selectLockedCells="1"/>
  <protectedRanges>
    <protectedRange sqref="G11:G13" name="Bereich3"/>
    <protectedRange sqref="B18:B21" name="Bereich2"/>
    <protectedRange sqref="B7:B11" name="Bereich1"/>
  </protectedRanges>
  <mergeCells count="10">
    <mergeCell ref="A4:B4"/>
    <mergeCell ref="A5:B5"/>
    <mergeCell ref="C21:D21"/>
    <mergeCell ref="F9:G10"/>
    <mergeCell ref="A14:C14"/>
    <mergeCell ref="A15:D15"/>
    <mergeCell ref="F18:F19"/>
    <mergeCell ref="C18:D18"/>
    <mergeCell ref="C19:D19"/>
    <mergeCell ref="C20:D20"/>
  </mergeCells>
  <phoneticPr fontId="1" type="noConversion"/>
  <dataValidations count="3">
    <dataValidation type="whole" allowBlank="1" showInputMessage="1" showErrorMessage="1" errorTitle="Eingabe" error="Nur die Werte 0 und 1 sind zugelassen" sqref="G12">
      <formula1>0</formula1>
      <formula2>1</formula2>
    </dataValidation>
    <dataValidation type="whole" allowBlank="1" showInputMessage="1" showErrorMessage="1" errorTitle="Eingabe" error="Nur 0 oder 1 als Eingabe möglich!" sqref="G13">
      <formula1>0</formula1>
      <formula2>1</formula2>
    </dataValidation>
    <dataValidation type="whole" allowBlank="1" showInputMessage="1" showErrorMessage="1" errorTitle="Eingabe" error="Nur die Wert 0, 1 und 2 sind zugelassen!" sqref="G11">
      <formula1>0</formula1>
      <formula2>2</formula2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Schwellenwerte Alarmstufen</vt:lpstr>
      <vt:lpstr>örtlicher Einsatzfall</vt:lpstr>
    </vt:vector>
  </TitlesOfParts>
  <Company>Aufsichts- und Dienstleistungsdirektion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roths</dc:creator>
  <cp:lastModifiedBy>Hofmann, Daniel (ADD Trier)</cp:lastModifiedBy>
  <cp:lastPrinted>2012-04-12T12:10:33Z</cp:lastPrinted>
  <dcterms:created xsi:type="dcterms:W3CDTF">2012-04-10T12:50:48Z</dcterms:created>
  <dcterms:modified xsi:type="dcterms:W3CDTF">2016-01-25T08:48:43Z</dcterms:modified>
</cp:coreProperties>
</file>